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43\1 výzva\"/>
    </mc:Choice>
  </mc:AlternateContent>
  <xr:revisionPtr revIDLastSave="0" documentId="13_ncr:1_{4495C597-BD37-4881-867B-ADE7545F3B6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<sst xmlns="http://schemas.openxmlformats.org/spreadsheetml/2006/main" count="47" uniqueCount="41">
  <si>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</si>
  <si>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</si>
  <si>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</si>
  <si>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</si>
  <si>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</si>
  <si>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</si>
  <si>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</si>
  <si>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</si>
  <si>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</si>
  <si>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</si>
  <si>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</si>
  <si>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</si>
  <si>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</si>
  <si>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</si>
  <si>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</si>
  <si>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</si>
  <si>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</si>
  <si>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</si>
  <si>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</si>
  <si>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</si>
  <si>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</si>
  <si>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</si>
  <si>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</si>
  <si>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</si>
  <si>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</si>
  <si>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</si>
  <si>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</si>
  <si>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</si>
  <si>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</si>
  <si>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</si>
  <si>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043 - 2024 (originální)</t>
  </si>
  <si>
    <t>ks</t>
  </si>
  <si>
    <t>NE</t>
  </si>
  <si>
    <t>SKM - Ing. Dana Stanková,
Tel.: 724 774 633</t>
  </si>
  <si>
    <t>Máchova 20, 
301 00 Plzeň,
VŠ kolej</t>
  </si>
  <si>
    <t>PS - Milan Panuška,
Tel.: 723 801 815</t>
  </si>
  <si>
    <t>Univerzitní 20,
301 00 Plzeň,
Provoz a služby - Provoz a opravy energetických zařízení,
místnost UI 112</t>
  </si>
  <si>
    <r>
      <t xml:space="preserve">Toner do tiskárny Brother DCP- L2512D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</si>
  <si>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Laser Jet Pro MFP M426dw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</si>
  <si>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3 000 stran.</t>
  </si>
  <si>
    <t>Originální toner. Výtěžnost 3 100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</si>
</sst>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89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Normal="100" workbookViewId="0">
      <selection activeCell="F4" sqref="F4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4.28515625" style="5" customWidth="1"/>
    <col min="4" max="4" width="11.7109375" style="82" customWidth="1"/>
    <col min="5" max="5" width="11.28515625" style="4" customWidth="1"/>
    <col min="6" max="6" width="47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8.425781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9.5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28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102" customHeight="1" thickTop="1" thickBot="1" x14ac:dyDescent="0.3">
      <c r="B7" s="36">
        <v>1</v>
      </c>
      <c r="C7" s="37" t="s">
        <v>37</v>
      </c>
      <c r="D7" s="38">
        <v>5</v>
      </c>
      <c r="E7" s="39" t="s">
        <v>31</v>
      </c>
      <c r="F7" s="37" t="s">
        <v>39</v>
      </c>
      <c r="G7" s="85"/>
      <c r="H7" s="40" t="str">
        <f t="shared" ref="H7:H8" si="0">IF(P7&gt;1999,"ANO","NE")</f>
        <v>ANO</v>
      </c>
      <c r="I7" s="41" t="s">
        <v>27</v>
      </c>
      <c r="J7" s="42" t="s">
        <v>32</v>
      </c>
      <c r="K7" s="43"/>
      <c r="L7" s="44" t="s">
        <v>33</v>
      </c>
      <c r="M7" s="44" t="s">
        <v>34</v>
      </c>
      <c r="N7" s="45" t="s">
        <v>29</v>
      </c>
      <c r="O7" s="46">
        <f>D7*P7</f>
        <v>10000</v>
      </c>
      <c r="P7" s="47">
        <v>2000</v>
      </c>
      <c r="Q7" s="87"/>
      <c r="R7" s="48">
        <f>D7*Q7</f>
        <v>0</v>
      </c>
      <c r="S7" s="49" t="str">
        <f t="shared" ref="S7" si="1">IF(ISNUMBER(Q7), IF(Q7&gt;P7,"NEVYHOVUJE","VYHOVUJE")," ")</f>
        <v xml:space="preserve"> </v>
      </c>
      <c r="T7" s="39"/>
      <c r="U7" s="39" t="s">
        <v>10</v>
      </c>
    </row>
    <row r="8" spans="2:21" ht="102" customHeight="1" thickBot="1" x14ac:dyDescent="0.3">
      <c r="B8" s="50">
        <v>2</v>
      </c>
      <c r="C8" s="51" t="s">
        <v>38</v>
      </c>
      <c r="D8" s="52">
        <v>3</v>
      </c>
      <c r="E8" s="53" t="s">
        <v>31</v>
      </c>
      <c r="F8" s="51" t="s">
        <v>40</v>
      </c>
      <c r="G8" s="86"/>
      <c r="H8" s="54" t="str">
        <f t="shared" si="0"/>
        <v>ANO</v>
      </c>
      <c r="I8" s="55" t="s">
        <v>27</v>
      </c>
      <c r="J8" s="55" t="s">
        <v>32</v>
      </c>
      <c r="K8" s="56"/>
      <c r="L8" s="55" t="s">
        <v>35</v>
      </c>
      <c r="M8" s="55" t="s">
        <v>36</v>
      </c>
      <c r="N8" s="57" t="s">
        <v>29</v>
      </c>
      <c r="O8" s="58">
        <f t="shared" ref="O8" si="2">D8*P8</f>
        <v>7500</v>
      </c>
      <c r="P8" s="59">
        <v>2500</v>
      </c>
      <c r="Q8" s="88"/>
      <c r="R8" s="60">
        <f t="shared" ref="R8" si="3">D8*Q8</f>
        <v>0</v>
      </c>
      <c r="S8" s="61" t="str">
        <f t="shared" ref="S8" si="4">IF(ISNUMBER(Q8), IF(Q8&gt;P8,"NEVYHOVUJE","VYHOVUJE")," ")</f>
        <v xml:space="preserve"> </v>
      </c>
      <c r="T8" s="53"/>
      <c r="U8" s="53" t="s">
        <v>10</v>
      </c>
    </row>
    <row r="9" spans="2:21" ht="16.5" thickTop="1" thickBot="1" x14ac:dyDescent="0.3">
      <c r="C9" s="6"/>
      <c r="D9" s="6"/>
      <c r="E9" s="6"/>
      <c r="F9" s="6"/>
      <c r="G9" s="6"/>
      <c r="H9" s="6"/>
      <c r="I9" s="6"/>
      <c r="J9" s="6"/>
      <c r="N9" s="6"/>
      <c r="O9" s="6"/>
      <c r="R9" s="62"/>
    </row>
    <row r="10" spans="2:21" ht="60.75" customHeight="1" thickTop="1" thickBot="1" x14ac:dyDescent="0.3">
      <c r="B10" s="63" t="s">
        <v>14</v>
      </c>
      <c r="C10" s="64"/>
      <c r="D10" s="64"/>
      <c r="E10" s="64"/>
      <c r="F10" s="64"/>
      <c r="G10" s="64"/>
      <c r="H10" s="65"/>
      <c r="I10" s="66"/>
      <c r="J10" s="66"/>
      <c r="K10" s="66"/>
      <c r="L10" s="12"/>
      <c r="M10" s="12"/>
      <c r="N10" s="67"/>
      <c r="O10" s="67"/>
      <c r="P10" s="68" t="s">
        <v>11</v>
      </c>
      <c r="Q10" s="69" t="s">
        <v>12</v>
      </c>
      <c r="R10" s="70"/>
      <c r="S10" s="71"/>
      <c r="T10" s="28"/>
      <c r="U10" s="72"/>
    </row>
    <row r="11" spans="2:21" ht="33.75" customHeight="1" thickTop="1" thickBot="1" x14ac:dyDescent="0.3">
      <c r="B11" s="73" t="s">
        <v>15</v>
      </c>
      <c r="C11" s="74"/>
      <c r="D11" s="74"/>
      <c r="E11" s="74"/>
      <c r="F11" s="74"/>
      <c r="G11" s="74"/>
      <c r="H11" s="75"/>
      <c r="I11" s="76"/>
      <c r="L11" s="8"/>
      <c r="M11" s="8"/>
      <c r="N11" s="77"/>
      <c r="O11" s="77"/>
      <c r="P11" s="78">
        <f>SUM(O7:O8)</f>
        <v>17500</v>
      </c>
      <c r="Q11" s="79">
        <f>SUM(R7:R8)</f>
        <v>0</v>
      </c>
      <c r="R11" s="80"/>
      <c r="S11" s="81"/>
    </row>
    <row r="12" spans="2:21" ht="14.25" customHeight="1" thickTop="1" x14ac:dyDescent="0.25"/>
    <row r="13" spans="2:21" ht="14.25" customHeight="1" x14ac:dyDescent="0.25">
      <c r="B13" s="83"/>
    </row>
    <row r="14" spans="2:21" ht="14.25" customHeight="1" x14ac:dyDescent="0.25">
      <c r="B14" s="84"/>
      <c r="C14" s="83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S2edusLOHOZFf0zQiZPUtQ8yJzvL/jdeY1lq3QlXukJK7E0E+238KWtN1hJwaznEnH1BCy0jgOyVdc1golf3ow==" saltValue="t5Pli+Tqf6lReZ0jiFCa5A==" spinCount="100000" sheet="1" objects="1" scenarios="1"/>
  <mergeCells count="6">
    <mergeCell ref="B1:C1"/>
    <mergeCell ref="B11:G11"/>
    <mergeCell ref="Q11:S11"/>
    <mergeCell ref="B10:G10"/>
    <mergeCell ref="Q10:S10"/>
    <mergeCell ref="G3:N3"/>
  </mergeCells>
  <conditionalFormatting sqref="B7:B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8">
    <cfRule type="containsBlanks" dxfId="9" priority="2">
      <formula>LEN(TRIM(D7))=0</formula>
    </cfRule>
  </conditionalFormatting>
  <conditionalFormatting sqref="G7:G8 Q7:Q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2024-07-19T11:52:10Z</cp:lastPrinted>
  <dcterms:created xsi:type="dcterms:W3CDTF">2014-03-05T12:43:32Z</dcterms:created>
  <dcterms:modified xsi:type="dcterms:W3CDTF">2024-07-22T09:22:48Z</dcterms:modified>
</cp:coreProperties>
</file>